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се масштабы\"/>
    </mc:Choice>
  </mc:AlternateContent>
  <workbookProtection workbookAlgorithmName="SHA-512" workbookHashValue="9CGtmZ7+wp3R29dx3JeqgGeaQ6EhFCHgx+FRsjqqHAYKO2ZJA0gWwlvNqD9AkZlqQX4/boCqzw3k9PGDCfjiOQ==" workbookSaltValue="09AFfBLe85+WHigs9bHUjg==" workbookSpinCount="100000" lockStructure="1"/>
  <bookViews>
    <workbookView xWindow="0" yWindow="0" windowWidth="28800" windowHeight="11865"/>
  </bookViews>
  <sheets>
    <sheet name="Регистрация" sheetId="1" r:id="rId1"/>
    <sheet name="Summary" sheetId="3" state="hidden" r:id="rId2"/>
    <sheet name="Список номинаций" sheetId="2" state="hidden" r:id="rId3"/>
  </sheets>
  <definedNames>
    <definedName name="В">Таблица1[В]</definedName>
    <definedName name="Д">'Список номинаций'!$A$4:$A$16</definedName>
    <definedName name="_xlnm.Print_Area" localSheetId="0">Регистрация!$A$1:$G$31</definedName>
    <definedName name="Ю">'Список номинаций'!$B$4:$B$19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3" l="1"/>
  <c r="G3" i="1" l="1"/>
  <c r="C16" i="3" l="1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M3" i="3" l="1"/>
  <c r="K3" i="3" s="1"/>
  <c r="M4" i="3"/>
  <c r="K4" i="3" s="1"/>
  <c r="M5" i="3"/>
  <c r="K5" i="3" s="1"/>
  <c r="M6" i="3"/>
  <c r="K6" i="3" s="1"/>
  <c r="M7" i="3"/>
  <c r="K7" i="3" s="1"/>
  <c r="M8" i="3"/>
  <c r="K8" i="3" s="1"/>
  <c r="M9" i="3"/>
  <c r="K9" i="3" s="1"/>
  <c r="M10" i="3"/>
  <c r="K10" i="3" s="1"/>
  <c r="M11" i="3"/>
  <c r="K11" i="3" s="1"/>
  <c r="M12" i="3"/>
  <c r="K12" i="3" s="1"/>
  <c r="M13" i="3"/>
  <c r="K13" i="3" s="1"/>
  <c r="M14" i="3"/>
  <c r="K14" i="3" s="1"/>
  <c r="M15" i="3"/>
  <c r="K15" i="3" s="1"/>
  <c r="M16" i="3"/>
  <c r="K16" i="3" s="1"/>
  <c r="M2" i="3"/>
  <c r="K2" i="3" s="1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2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<sst xmlns="http://schemas.openxmlformats.org/spreadsheetml/2006/main" count="244" uniqueCount="184">
  <si>
    <t>Город</t>
  </si>
  <si>
    <t>Клуб (при наличии)</t>
  </si>
  <si>
    <t>Наименование модели</t>
  </si>
  <si>
    <t>Фирма-производитель</t>
  </si>
  <si>
    <t>Масштаб</t>
  </si>
  <si>
    <t>Номинация</t>
  </si>
  <si>
    <t>НОМИНАЦИИ - ВСЕ МАСШТАБЫ 2023</t>
  </si>
  <si>
    <t>Д-9 Автомобили все масштабы</t>
  </si>
  <si>
    <t>Д-10 Флот все масштабы</t>
  </si>
  <si>
    <t>Ю-3 Вертолеты все масштабы</t>
  </si>
  <si>
    <t>Ю-4 Космос все масштабы</t>
  </si>
  <si>
    <t>Ю-15 Флот все масштабы</t>
  </si>
  <si>
    <t>В-24 Миниатюра малая</t>
  </si>
  <si>
    <t>В-25 Бюсты</t>
  </si>
  <si>
    <t>В-26 Виньетки</t>
  </si>
  <si>
    <t>В-27 Диорамы</t>
  </si>
  <si>
    <t>В-28 Фантастическая техника</t>
  </si>
  <si>
    <t>В-29 Техника Шаржевая</t>
  </si>
  <si>
    <t>Д-2 Авиация современная 1/72</t>
  </si>
  <si>
    <t>Д-8 Бронетехника современная 1/35</t>
  </si>
  <si>
    <t>Ю-1 Авиация всех времен 1/72</t>
  </si>
  <si>
    <t>Ю-2 Авиация всех времен 1/48 и крупнее</t>
  </si>
  <si>
    <t>Ю-5 Бронетехника всех времен 1/100</t>
  </si>
  <si>
    <t>Ю-10 Бронетехника современная 1/35</t>
  </si>
  <si>
    <t>Ю-11 Колесная техника 1/35</t>
  </si>
  <si>
    <t>Ю-12 Автомобили и мотоциклы 1/43 и крупнее</t>
  </si>
  <si>
    <t>В-1 Авиация военная и гражданская 1/144</t>
  </si>
  <si>
    <t>В-4 Авиация современная 1/72</t>
  </si>
  <si>
    <t>В-6 Авиация до 1945 года страны оси 1/48</t>
  </si>
  <si>
    <t>В-10 Бронетехника 1/100</t>
  </si>
  <si>
    <t>Д-4 Бронетехника 1/100</t>
  </si>
  <si>
    <t>Д-3 Авиация 1/48</t>
  </si>
  <si>
    <t>В-14 Колесная техника 1/72</t>
  </si>
  <si>
    <t>В-19 Колесная техника современная в 1/35</t>
  </si>
  <si>
    <t>В-20 Автомобили 1/43</t>
  </si>
  <si>
    <t>Д-1</t>
  </si>
  <si>
    <t>Д-2</t>
  </si>
  <si>
    <t>Д-3</t>
  </si>
  <si>
    <t>Д-4</t>
  </si>
  <si>
    <t>Д-5</t>
  </si>
  <si>
    <t>Д-6</t>
  </si>
  <si>
    <t>Д-7</t>
  </si>
  <si>
    <t>Д-8</t>
  </si>
  <si>
    <t>Д-9</t>
  </si>
  <si>
    <t>Д-10</t>
  </si>
  <si>
    <t>Д-11</t>
  </si>
  <si>
    <t>Д-12</t>
  </si>
  <si>
    <t>Ю-1</t>
  </si>
  <si>
    <t>Ю-2</t>
  </si>
  <si>
    <t>Ю-3</t>
  </si>
  <si>
    <t>Ю-4</t>
  </si>
  <si>
    <t>Ю-5</t>
  </si>
  <si>
    <t>Ю-6</t>
  </si>
  <si>
    <t>Ю-7</t>
  </si>
  <si>
    <t>Ю-8</t>
  </si>
  <si>
    <t>Ю-9</t>
  </si>
  <si>
    <t>Ю-10</t>
  </si>
  <si>
    <t>Ю-11</t>
  </si>
  <si>
    <t>Ю-12</t>
  </si>
  <si>
    <t>Ю-13</t>
  </si>
  <si>
    <t>Ю-14</t>
  </si>
  <si>
    <t>Ю-15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</si>
  <si>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</si>
  <si>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</si>
  <si>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</si>
  <si>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</si>
  <si>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</si>
  <si>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</si>
  <si>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</si>
  <si>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</si>
  <si>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</si>
  <si>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</si>
  <si>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</si>
  <si>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</si>
  <si>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</si>
  <si>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</si>
  <si>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</si>
  <si>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</si>
  <si>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</si>
  <si>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</si>
  <si>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</si>
  <si>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</si>
  <si>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</si>
  <si>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</si>
  <si>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</si>
  <si>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</si>
  <si>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</si>
  <si>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</si>
  <si>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</si>
  <si>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</si>
  <si>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</si>
  <si>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</si>
  <si>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</si>
  <si>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</si>
  <si>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Наименование номинации</t>
  </si>
  <si>
    <t>Наименование модели*</t>
  </si>
  <si>
    <t>Город*</t>
  </si>
  <si>
    <t>Фирма-производитель*</t>
  </si>
  <si>
    <t>Д</t>
  </si>
  <si>
    <t>Ю</t>
  </si>
  <si>
    <t>В</t>
  </si>
  <si>
    <t>В-23 Миниатюра 54 мм и 1/35</t>
  </si>
  <si>
    <t>В-32 "Без макияжа" все масштабы</t>
  </si>
  <si>
    <t>Наименование номинации**</t>
  </si>
  <si>
    <t>* - ячейки, обязательные для заполнения</t>
  </si>
  <si>
    <t>** - необходимо выбрать значение из выпадающего списка</t>
  </si>
  <si>
    <t>ВНЕ КОНКУРСА</t>
  </si>
  <si>
    <t>-</t>
  </si>
  <si>
    <t>Email</t>
  </si>
  <si>
    <t>Клуб</t>
  </si>
  <si>
    <t>Конкурс</t>
  </si>
  <si>
    <t>Категория</t>
  </si>
  <si>
    <t>Примечание</t>
  </si>
  <si>
    <t>E-mail*</t>
  </si>
  <si>
    <t>номер</t>
  </si>
  <si>
    <t>Номер участника</t>
  </si>
  <si>
    <t>Д-6 Бронетехника современная 1/72</t>
  </si>
  <si>
    <t>В-30 Флот 1/350 и крупнее</t>
  </si>
  <si>
    <t>В-22 Миниатюра 75 мм и крупнее</t>
  </si>
  <si>
    <t>В-5 Авиация до 1945 года союзники 1/48</t>
  </si>
  <si>
    <t>Если модель заявляется вне конкурса, необходимо выбрать наименование номинации "ВНЕ КОНКУРСА" в конце выпадающего списка</t>
  </si>
  <si>
    <t>Фамилия, имя, отчество участника*</t>
  </si>
  <si>
    <t>1/10</t>
  </si>
  <si>
    <t>1/9</t>
  </si>
  <si>
    <t>1/35</t>
  </si>
  <si>
    <t>1/72</t>
  </si>
  <si>
    <t>1/48</t>
  </si>
  <si>
    <t>1/144</t>
  </si>
  <si>
    <t>1/350</t>
  </si>
  <si>
    <t>1/700</t>
  </si>
  <si>
    <t>1/43</t>
  </si>
  <si>
    <t>1/100</t>
  </si>
  <si>
    <t>б/м</t>
  </si>
  <si>
    <t>1/12</t>
  </si>
  <si>
    <t>1/18</t>
  </si>
  <si>
    <t>1/16</t>
  </si>
  <si>
    <t>1/1</t>
  </si>
  <si>
    <t>28мм</t>
  </si>
  <si>
    <t>54мм</t>
  </si>
  <si>
    <t>75мм</t>
  </si>
  <si>
    <t>90мм</t>
  </si>
  <si>
    <t>32мм</t>
  </si>
  <si>
    <t>40мм</t>
  </si>
  <si>
    <t>1/24</t>
  </si>
  <si>
    <t>1/25</t>
  </si>
  <si>
    <t>1/32</t>
  </si>
  <si>
    <t>1/33</t>
  </si>
  <si>
    <t>1/1200</t>
  </si>
  <si>
    <t>1/6</t>
  </si>
  <si>
    <t>Если в списке масштабов отсутствует необходимый, то указывайте масштаб в наименовании модели</t>
  </si>
  <si>
    <r>
      <t xml:space="preserve">ФЕСТИВАЛЬ ВСЕ МАСШТАБЫ-2023
</t>
    </r>
    <r>
      <rPr>
        <b/>
        <sz val="12"/>
        <color theme="1"/>
        <rFont val="Calibri"/>
        <family val="2"/>
        <charset val="204"/>
        <scheme val="minor"/>
      </rPr>
      <t>Заявка на участие
в III Фестивале стендового моделизма
 и военно-исторической миниатюры «Все масштабы»</t>
    </r>
  </si>
  <si>
    <t>Масштаб**</t>
  </si>
  <si>
    <t>!!! При подаче заявки переименуйте файл с названием в формате "ФАМИЛИЯ_ИО_23"  (например - ПЕТРОВ_ПП_23) !!!</t>
  </si>
  <si>
    <t>Подавая настоящую заявку, Участник принимает условия проведения Фестиваля, подтверждает,
 что ознакомлен с Положением о Фестивале и обязуется соблюдать все указанные в нем требования.</t>
  </si>
  <si>
    <t>В-8 Авиация 1/32 и крупнее</t>
  </si>
  <si>
    <t>В-31 Флот мельче 1/350</t>
  </si>
  <si>
    <t>ФИО</t>
  </si>
  <si>
    <t>В-13 Бронетехника современная 1/72</t>
  </si>
  <si>
    <t>В-17 Бронетехника современная 1/35</t>
  </si>
  <si>
    <t>В-9 Вертолеты 1/72 и крупнее</t>
  </si>
  <si>
    <t>Категория участника устанавливается автоматически по критерию: Д- дети (до 14 лет), Ю - Юниоры (от 14 до 18 лет), В - Взрослые (старше 18 лет)</t>
  </si>
  <si>
    <t>Категория
 участника</t>
  </si>
  <si>
    <t>Возраст
 (лет)*</t>
  </si>
  <si>
    <t>№</t>
  </si>
  <si>
    <t>Д-5 Бронетехника до 1945 г. 1/72</t>
  </si>
  <si>
    <t>Д-7 Бронетехника до 1945 г. 1/35</t>
  </si>
  <si>
    <t>Д-1 Авиация до 1945 г. 1/72</t>
  </si>
  <si>
    <t>Ю-6 Бронетехника до 1945 г. 1/72</t>
  </si>
  <si>
    <t>Ю-8 Бронетехника до 1945 г. союзники 1/35</t>
  </si>
  <si>
    <t>Ю-9 Бронетехника до 1945 г. страны оси 1/35</t>
  </si>
  <si>
    <t>В-2 Авиация до 1945 г. союзники 1/72</t>
  </si>
  <si>
    <t>В-3 Авиация до 1945 г. страны оси 1/72</t>
  </si>
  <si>
    <t>В-11 Бронетехника до 1945 г. союзники 1/72</t>
  </si>
  <si>
    <t>В-12 Бронетехника до 1945 г. страны оси 1/72</t>
  </si>
  <si>
    <t>В-15 Бронетехника до 1945 г. союзники 1/35</t>
  </si>
  <si>
    <t>В-16 Бронетехника до 1945 г. страны оси 1/35</t>
  </si>
  <si>
    <t>Ю-7 Бронетехника и колесная техника, соврем. 1/72</t>
  </si>
  <si>
    <t>В-21 Автомобили/мотоциклы крупные масштабы</t>
  </si>
  <si>
    <t>Ю-13 Фантастическая/шаржевая техника</t>
  </si>
  <si>
    <t>Ю-14 Миниатюры, диорамы и виньетки</t>
  </si>
  <si>
    <t>Д-11 Фантастическая/шаржевая техника</t>
  </si>
  <si>
    <t>Д-12 Миниатюры, диорамы и виньетки</t>
  </si>
  <si>
    <t>В-7 Авиация современная 1/48</t>
  </si>
  <si>
    <t>В-18 Колесная техника до 1945 г. 1/35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</si>
</sst>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ck">
        <color auto="1"/>
      </right>
      <top style="thin">
        <color theme="4" tint="0.3999755851924192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8" fillId="0" borderId="1" xfId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0" fillId="0" borderId="21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1" xfId="0" applyBorder="1" applyAlignment="1" applyProtection="1">
      <alignment horizontal="left" vertical="center" wrapText="1"/>
      <protection locked="0" hidden="1"/>
    </xf>
    <xf numFmtId="0" fontId="11" fillId="4" borderId="0" xfId="0" applyFont="1" applyFill="1" applyBorder="1" applyAlignment="1" applyProtection="1">
      <alignment horizontal="left" wrapText="1"/>
      <protection hidden="1"/>
    </xf>
    <xf numFmtId="0" fontId="11" fillId="4" borderId="0" xfId="0" applyFont="1" applyFill="1" applyBorder="1" applyAlignment="1" applyProtection="1">
      <alignment horizontal="left"/>
      <protection hidden="1"/>
    </xf>
    <xf numFmtId="0" fontId="12" fillId="4" borderId="0" xfId="0" applyFont="1" applyFill="1" applyBorder="1" applyAlignment="1" applyProtection="1">
      <alignment horizontal="left"/>
      <protection hidden="1"/>
    </xf>
    <xf numFmtId="0" fontId="15" fillId="4" borderId="0" xfId="0" applyFont="1" applyFill="1" applyBorder="1" applyAlignment="1" applyProtection="1">
      <alignment horizontal="left"/>
      <protection hidden="1"/>
    </xf>
    <xf numFmtId="0" fontId="10" fillId="0" borderId="21" xfId="0" applyFont="1" applyBorder="1" applyAlignment="1" applyProtection="1">
      <alignment wrapText="1"/>
      <protection hidden="1"/>
    </xf>
    <xf numFmtId="0" fontId="10" fillId="0" borderId="0" xfId="0" applyFont="1" applyBorder="1" applyAlignment="1" applyProtection="1">
      <alignment horizont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0" fontId="10" fillId="0" borderId="22" xfId="0" applyFont="1" applyBorder="1" applyAlignment="1" applyProtection="1">
      <alignment wrapText="1"/>
      <protection hidden="1"/>
    </xf>
    <xf numFmtId="0" fontId="14" fillId="0" borderId="21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22" xfId="0" applyFont="1" applyBorder="1" applyAlignment="1" applyProtection="1"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0" fontId="13" fillId="5" borderId="19" xfId="0" applyFont="1" applyFill="1" applyBorder="1" applyAlignment="1" applyProtection="1">
      <alignment horizontal="center" vertical="center"/>
      <protection hidden="1"/>
    </xf>
    <xf numFmtId="0" fontId="13" fillId="5" borderId="20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Protection="1"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1" fillId="0" borderId="1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1" xfId="1" applyBorder="1" applyProtection="1">
      <protection hidden="1"/>
    </xf>
    <xf numFmtId="0" fontId="7" fillId="0" borderId="1" xfId="0" applyFont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49" fontId="0" fillId="0" borderId="14" xfId="0" applyNumberFormat="1" applyBorder="1" applyProtection="1">
      <protection hidden="1"/>
    </xf>
    <xf numFmtId="49" fontId="0" fillId="0" borderId="15" xfId="0" applyNumberFormat="1" applyBorder="1" applyProtection="1">
      <protection hidden="1"/>
    </xf>
    <xf numFmtId="49" fontId="0" fillId="0" borderId="16" xfId="0" applyNumberForma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6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center"/>
      <protection hidden="1"/>
    </xf>
    <xf numFmtId="0" fontId="5" fillId="6" borderId="6" xfId="0" applyFont="1" applyFill="1" applyBorder="1" applyAlignment="1" applyProtection="1">
      <alignment vertical="center"/>
      <protection hidden="1"/>
    </xf>
    <xf numFmtId="0" fontId="5" fillId="0" borderId="27" xfId="0" applyFont="1" applyBorder="1" applyAlignment="1" applyProtection="1">
      <alignment vertical="center"/>
      <protection hidden="1"/>
    </xf>
    <xf numFmtId="0" fontId="5" fillId="3" borderId="28" xfId="0" applyFont="1" applyFill="1" applyBorder="1" applyAlignment="1" applyProtection="1">
      <alignment vertical="center"/>
      <protection hidden="1"/>
    </xf>
    <xf numFmtId="0" fontId="5" fillId="6" borderId="10" xfId="0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 applyProtection="1">
      <alignment vertical="center"/>
      <protection hidden="1"/>
    </xf>
    <xf numFmtId="0" fontId="5" fillId="2" borderId="7" xfId="0" applyFont="1" applyFill="1" applyBorder="1" applyAlignment="1" applyProtection="1">
      <alignment vertical="center"/>
      <protection hidden="1"/>
    </xf>
    <xf numFmtId="0" fontId="5" fillId="6" borderId="12" xfId="0" applyFont="1" applyFill="1" applyBorder="1" applyAlignment="1" applyProtection="1">
      <alignment vertical="center"/>
      <protection hidden="1"/>
    </xf>
    <xf numFmtId="0" fontId="5" fillId="2" borderId="13" xfId="0" applyFont="1" applyFill="1" applyBorder="1" applyAlignment="1" applyProtection="1">
      <alignment vertical="center"/>
      <protection hidden="1"/>
    </xf>
    <xf numFmtId="0" fontId="5" fillId="6" borderId="26" xfId="0" applyFont="1" applyFill="1" applyBorder="1" applyAlignment="1" applyProtection="1">
      <alignment vertical="center"/>
      <protection hidden="1"/>
    </xf>
    <xf numFmtId="0" fontId="5" fillId="6" borderId="29" xfId="0" applyFont="1" applyFill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5" fillId="6" borderId="7" xfId="0" applyFont="1" applyFill="1" applyBorder="1" applyAlignment="1" applyProtection="1">
      <alignment vertical="center"/>
      <protection hidden="1"/>
    </xf>
    <xf numFmtId="0" fontId="5" fillId="6" borderId="8" xfId="0" applyFont="1" applyFill="1" applyBorder="1" applyAlignment="1" applyProtection="1">
      <alignment vertical="center"/>
      <protection hidden="1"/>
    </xf>
    <xf numFmtId="0" fontId="5" fillId="6" borderId="9" xfId="0" applyFont="1" applyFill="1" applyBorder="1" applyAlignment="1" applyProtection="1">
      <alignment vertical="center"/>
      <protection hidden="1"/>
    </xf>
  </cellXfs>
  <cellStyles count="2">
    <cellStyle name="Гиперссылка" xfId="1" builtinId="8"/>
    <cellStyle name="Обычный" xfId="0" builtinId="0"/>
  </cellStyles>
  <dxfs count="1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152235</xdr:colOff>
      <xdr:row>4</xdr:row>
      <xdr:rowOff>9525</xdr:rowOff>
    </xdr:from>
    <xdr:to>
      <xdr:col>6</xdr:col>
      <xdr:colOff>685800</xdr:colOff>
      <xdr:row>15</xdr:row>
      <xdr:rowOff>119175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235" y="2000250"/>
          <a:ext cx="1266990" cy="2309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C37" totalsRowShown="0" headerRowDxfId="13">
  <autoFilter ref="A3:C37"/>
  <tableColumns count="3">
    <tableColumn id="1" name="Д"/>
    <tableColumn id="3" name="Ю"/>
    <tableColumn id="5" name="В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BreakPreview" zoomScaleNormal="80" zoomScaleSheetLayoutView="100" zoomScalePageLayoutView="70" workbookViewId="0">
      <selection activeCell="D8" sqref="D8"/>
    </sheetView>
  </sheetViews>
  <sheetFormatPr defaultColWidth="8.85546875" defaultRowHeight="15" x14ac:dyDescent="0.25"/>
  <cols>
    <col min="1" max="1" width="5.42578125" customWidth="1"/>
    <col min="2" max="2" width="34.42578125" customWidth="1"/>
    <col min="3" max="3" width="24.85546875" customWidth="1"/>
    <col min="4" max="4" width="59.140625" customWidth="1"/>
    <col min="5" max="5" width="30.42578125" customWidth="1"/>
    <col min="6" max="6" width="11" customWidth="1"/>
    <col min="7" max="7" width="12.28515625" customWidth="1"/>
    <col min="8" max="8" width="32.42578125" customWidth="1"/>
    <col min="9" max="9" width="27.7109375" customWidth="1"/>
  </cols>
  <sheetData>
    <row r="1" spans="1:13" ht="69" customHeight="1" x14ac:dyDescent="0.35">
      <c r="A1" s="5" t="s">
        <v>150</v>
      </c>
      <c r="B1" s="6"/>
      <c r="C1" s="6"/>
      <c r="D1" s="6"/>
      <c r="E1" s="6"/>
      <c r="F1" s="6"/>
      <c r="G1" s="7"/>
      <c r="H1" s="1"/>
      <c r="I1" s="2"/>
      <c r="J1" s="2"/>
      <c r="K1" s="2"/>
      <c r="L1" s="2"/>
      <c r="M1" s="2"/>
    </row>
    <row r="2" spans="1:13" ht="38.25" customHeight="1" x14ac:dyDescent="0.25">
      <c r="A2" s="34"/>
      <c r="B2" s="8" t="s">
        <v>96</v>
      </c>
      <c r="C2" s="8" t="s">
        <v>113</v>
      </c>
      <c r="D2" s="8" t="s">
        <v>121</v>
      </c>
      <c r="E2" s="8" t="s">
        <v>1</v>
      </c>
      <c r="F2" s="9" t="s">
        <v>162</v>
      </c>
      <c r="G2" s="35" t="s">
        <v>161</v>
      </c>
      <c r="L2" s="2"/>
      <c r="M2" s="2"/>
    </row>
    <row r="3" spans="1:13" ht="34.5" customHeight="1" x14ac:dyDescent="0.25">
      <c r="A3" s="36"/>
      <c r="B3" s="11"/>
      <c r="C3" s="12"/>
      <c r="D3" s="11"/>
      <c r="E3" s="13"/>
      <c r="F3" s="14"/>
      <c r="G3" s="37" t="str">
        <f>IF(F3&lt;6," ",(IF(F3&gt;17,"В",(IF(F3&lt;14,"Д","Ю")))))</f>
        <v xml:space="preserve"> </v>
      </c>
    </row>
    <row r="4" spans="1:13" x14ac:dyDescent="0.25">
      <c r="A4" s="15"/>
      <c r="B4" s="16"/>
      <c r="C4" s="16"/>
      <c r="D4" s="16"/>
      <c r="E4" s="16"/>
      <c r="F4" s="16"/>
      <c r="G4" s="17"/>
    </row>
    <row r="5" spans="1:13" ht="15.75" x14ac:dyDescent="0.25">
      <c r="A5" s="34" t="s">
        <v>163</v>
      </c>
      <c r="B5" s="8" t="s">
        <v>95</v>
      </c>
      <c r="C5" s="38" t="s">
        <v>151</v>
      </c>
      <c r="D5" s="8" t="s">
        <v>103</v>
      </c>
      <c r="E5" s="40" t="s">
        <v>97</v>
      </c>
      <c r="F5" s="16"/>
      <c r="G5" s="17"/>
    </row>
    <row r="6" spans="1:13" ht="15.75" x14ac:dyDescent="0.25">
      <c r="A6" s="36">
        <v>1</v>
      </c>
      <c r="B6" s="18"/>
      <c r="C6" s="39"/>
      <c r="D6" s="4"/>
      <c r="E6" s="41"/>
      <c r="F6" s="16"/>
      <c r="G6" s="17"/>
    </row>
    <row r="7" spans="1:13" ht="15.75" x14ac:dyDescent="0.25">
      <c r="A7" s="36">
        <v>2</v>
      </c>
      <c r="B7" s="18"/>
      <c r="C7" s="39"/>
      <c r="D7" s="4"/>
      <c r="E7" s="41"/>
      <c r="F7" s="16"/>
      <c r="G7" s="17"/>
    </row>
    <row r="8" spans="1:13" ht="15.75" x14ac:dyDescent="0.25">
      <c r="A8" s="36">
        <v>3</v>
      </c>
      <c r="B8" s="18"/>
      <c r="C8" s="39"/>
      <c r="D8" s="4"/>
      <c r="E8" s="41"/>
      <c r="F8" s="16"/>
      <c r="G8" s="17"/>
    </row>
    <row r="9" spans="1:13" ht="15.75" x14ac:dyDescent="0.25">
      <c r="A9" s="36">
        <v>4</v>
      </c>
      <c r="B9" s="18"/>
      <c r="C9" s="39"/>
      <c r="D9" s="4"/>
      <c r="E9" s="41"/>
      <c r="F9" s="16"/>
      <c r="G9" s="17"/>
    </row>
    <row r="10" spans="1:13" ht="15.75" x14ac:dyDescent="0.25">
      <c r="A10" s="36">
        <v>5</v>
      </c>
      <c r="B10" s="18"/>
      <c r="C10" s="39"/>
      <c r="D10" s="4"/>
      <c r="E10" s="41"/>
      <c r="F10" s="16"/>
      <c r="G10" s="17"/>
    </row>
    <row r="11" spans="1:13" ht="15.75" x14ac:dyDescent="0.25">
      <c r="A11" s="36">
        <v>6</v>
      </c>
      <c r="B11" s="18"/>
      <c r="C11" s="39"/>
      <c r="D11" s="4"/>
      <c r="E11" s="41"/>
      <c r="F11" s="16"/>
      <c r="G11" s="17"/>
    </row>
    <row r="12" spans="1:13" ht="15.75" x14ac:dyDescent="0.25">
      <c r="A12" s="36">
        <v>7</v>
      </c>
      <c r="B12" s="18"/>
      <c r="C12" s="39"/>
      <c r="D12" s="4"/>
      <c r="E12" s="41"/>
      <c r="F12" s="16"/>
      <c r="G12" s="17"/>
    </row>
    <row r="13" spans="1:13" ht="15.75" x14ac:dyDescent="0.25">
      <c r="A13" s="36">
        <v>8</v>
      </c>
      <c r="B13" s="18"/>
      <c r="C13" s="39"/>
      <c r="D13" s="4"/>
      <c r="E13" s="41"/>
      <c r="F13" s="16"/>
      <c r="G13" s="17"/>
    </row>
    <row r="14" spans="1:13" ht="15.75" x14ac:dyDescent="0.25">
      <c r="A14" s="36">
        <v>9</v>
      </c>
      <c r="B14" s="18"/>
      <c r="C14" s="39"/>
      <c r="D14" s="4"/>
      <c r="E14" s="41"/>
      <c r="F14" s="16"/>
      <c r="G14" s="17"/>
    </row>
    <row r="15" spans="1:13" ht="15.75" x14ac:dyDescent="0.25">
      <c r="A15" s="36">
        <v>10</v>
      </c>
      <c r="B15" s="18"/>
      <c r="C15" s="39"/>
      <c r="D15" s="4"/>
      <c r="E15" s="41"/>
      <c r="F15" s="16"/>
      <c r="G15" s="17"/>
    </row>
    <row r="16" spans="1:13" ht="15.75" x14ac:dyDescent="0.25">
      <c r="A16" s="36">
        <v>11</v>
      </c>
      <c r="B16" s="18"/>
      <c r="C16" s="39"/>
      <c r="D16" s="4"/>
      <c r="E16" s="41"/>
      <c r="F16" s="16"/>
      <c r="G16" s="17"/>
    </row>
    <row r="17" spans="1:7" ht="15.75" x14ac:dyDescent="0.25">
      <c r="A17" s="36">
        <v>12</v>
      </c>
      <c r="B17" s="18"/>
      <c r="C17" s="39"/>
      <c r="D17" s="4"/>
      <c r="E17" s="41"/>
      <c r="F17" s="16"/>
      <c r="G17" s="17"/>
    </row>
    <row r="18" spans="1:7" ht="15.75" x14ac:dyDescent="0.25">
      <c r="A18" s="36">
        <v>13</v>
      </c>
      <c r="B18" s="18"/>
      <c r="C18" s="39"/>
      <c r="D18" s="4"/>
      <c r="E18" s="41"/>
      <c r="F18" s="16"/>
      <c r="G18" s="17"/>
    </row>
    <row r="19" spans="1:7" ht="15.75" x14ac:dyDescent="0.25">
      <c r="A19" s="36">
        <v>14</v>
      </c>
      <c r="B19" s="18"/>
      <c r="C19" s="39"/>
      <c r="D19" s="4"/>
      <c r="E19" s="41"/>
      <c r="F19" s="16"/>
      <c r="G19" s="17"/>
    </row>
    <row r="20" spans="1:7" ht="15.75" x14ac:dyDescent="0.25">
      <c r="A20" s="36">
        <v>15</v>
      </c>
      <c r="B20" s="18"/>
      <c r="C20" s="39"/>
      <c r="D20" s="4"/>
      <c r="E20" s="41"/>
      <c r="F20" s="16"/>
      <c r="G20" s="17"/>
    </row>
    <row r="21" spans="1:7" ht="4.5" customHeight="1" x14ac:dyDescent="0.25">
      <c r="A21" s="15"/>
      <c r="B21" s="16"/>
      <c r="C21" s="16"/>
      <c r="D21" s="16"/>
      <c r="E21" s="16"/>
      <c r="F21" s="16"/>
      <c r="G21" s="17"/>
    </row>
    <row r="22" spans="1:7" ht="13.5" customHeight="1" x14ac:dyDescent="0.25">
      <c r="A22" s="15"/>
      <c r="B22" s="19" t="s">
        <v>104</v>
      </c>
      <c r="C22" s="19"/>
      <c r="D22" s="19"/>
      <c r="E22" s="19"/>
      <c r="F22" s="16"/>
      <c r="G22" s="17"/>
    </row>
    <row r="23" spans="1:7" ht="13.5" customHeight="1" x14ac:dyDescent="0.25">
      <c r="A23" s="15"/>
      <c r="B23" s="20" t="s">
        <v>105</v>
      </c>
      <c r="C23" s="20"/>
      <c r="D23" s="20"/>
      <c r="E23" s="21"/>
      <c r="F23" s="16"/>
      <c r="G23" s="17"/>
    </row>
    <row r="24" spans="1:7" ht="13.5" customHeight="1" x14ac:dyDescent="0.25">
      <c r="A24" s="15"/>
      <c r="B24" s="22" t="s">
        <v>160</v>
      </c>
      <c r="C24" s="20"/>
      <c r="D24" s="20"/>
      <c r="E24" s="21"/>
      <c r="F24" s="16"/>
      <c r="G24" s="17"/>
    </row>
    <row r="25" spans="1:7" ht="13.5" customHeight="1" x14ac:dyDescent="0.25">
      <c r="A25" s="15"/>
      <c r="B25" s="20" t="s">
        <v>149</v>
      </c>
      <c r="C25" s="20"/>
      <c r="D25" s="20"/>
      <c r="E25" s="21"/>
      <c r="F25" s="16"/>
      <c r="G25" s="17"/>
    </row>
    <row r="26" spans="1:7" ht="13.5" customHeight="1" x14ac:dyDescent="0.25">
      <c r="A26" s="15"/>
      <c r="B26" s="20" t="s">
        <v>120</v>
      </c>
      <c r="C26" s="20"/>
      <c r="D26" s="20"/>
      <c r="E26" s="21"/>
      <c r="F26" s="16"/>
      <c r="G26" s="17"/>
    </row>
    <row r="27" spans="1:7" ht="5.25" customHeight="1" x14ac:dyDescent="0.25">
      <c r="A27" s="15"/>
      <c r="B27" s="16"/>
      <c r="C27" s="16"/>
      <c r="D27" s="16"/>
      <c r="E27" s="16"/>
      <c r="F27" s="16"/>
      <c r="G27" s="17"/>
    </row>
    <row r="28" spans="1:7" ht="29.25" customHeight="1" x14ac:dyDescent="0.25">
      <c r="A28" s="23"/>
      <c r="B28" s="24" t="s">
        <v>153</v>
      </c>
      <c r="C28" s="24"/>
      <c r="D28" s="24"/>
      <c r="E28" s="24"/>
      <c r="F28" s="25"/>
      <c r="G28" s="26"/>
    </row>
    <row r="29" spans="1:7" ht="3.75" customHeight="1" x14ac:dyDescent="0.25">
      <c r="A29" s="15"/>
      <c r="B29" s="16"/>
      <c r="C29" s="16"/>
      <c r="D29" s="16"/>
      <c r="E29" s="16"/>
      <c r="F29" s="16"/>
      <c r="G29" s="17"/>
    </row>
    <row r="30" spans="1:7" ht="18.75" x14ac:dyDescent="0.3">
      <c r="A30" s="27"/>
      <c r="B30" s="28" t="s">
        <v>152</v>
      </c>
      <c r="C30" s="28"/>
      <c r="D30" s="28"/>
      <c r="E30" s="28"/>
      <c r="F30" s="29"/>
      <c r="G30" s="30"/>
    </row>
    <row r="31" spans="1:7" ht="7.5" customHeight="1" thickBot="1" x14ac:dyDescent="0.3">
      <c r="A31" s="31"/>
      <c r="B31" s="32"/>
      <c r="C31" s="32"/>
      <c r="D31" s="32"/>
      <c r="E31" s="32"/>
      <c r="F31" s="32"/>
      <c r="G31" s="33"/>
    </row>
  </sheetData>
  <sheetProtection algorithmName="SHA-512" hashValue="t/GtOPulSdwJd5UuIkCbgQnCbreS+dPl2o31bDsK1NxofDr6fiV79Q162+fWJGU/Qi2u7CB56y5Tt0RQev04hw==" saltValue="U65CiYVQJkbZMtHXnIPakA==" spinCount="100000" sheet="1" selectLockedCells="1"/>
  <mergeCells count="3">
    <mergeCell ref="A1:G1"/>
    <mergeCell ref="B28:E28"/>
    <mergeCell ref="B30:E30"/>
  </mergeCells>
  <conditionalFormatting sqref="G3">
    <cfRule type="containsText" dxfId="11" priority="12" operator="containsText" text="Ю">
      <formula>NOT(ISERROR(SEARCH("Ю",G3)))</formula>
    </cfRule>
    <cfRule type="containsText" dxfId="10" priority="14" operator="containsText" text="Д">
      <formula>NOT(ISERROR(SEARCH("Д",G3)))</formula>
    </cfRule>
  </conditionalFormatting>
  <conditionalFormatting sqref="D6">
    <cfRule type="containsText" dxfId="9" priority="7" operator="containsText" text="Ю-">
      <formula>NOT(ISERROR(SEARCH("Ю-",D6)))</formula>
    </cfRule>
    <cfRule type="containsText" dxfId="8" priority="8" operator="containsText" text="Д-">
      <formula>NOT(ISERROR(SEARCH("Д-",D6)))</formula>
    </cfRule>
  </conditionalFormatting>
  <conditionalFormatting sqref="D7:D20">
    <cfRule type="containsText" dxfId="7" priority="3" operator="containsText" text="Ю-">
      <formula>NOT(ISERROR(SEARCH("Ю-",D7)))</formula>
    </cfRule>
    <cfRule type="containsText" dxfId="6" priority="4" operator="containsText" text="Д-">
      <formula>NOT(ISERROR(SEARCH("Д-",D7)))</formula>
    </cfRule>
  </conditionalFormatting>
  <conditionalFormatting sqref="F3">
    <cfRule type="containsText" dxfId="5" priority="1" operator="containsText" text="Ю">
      <formula>NOT(ISERROR(SEARCH("Ю",F3)))</formula>
    </cfRule>
    <cfRule type="containsText" dxfId="4" priority="2" operator="containsText" text="Д">
      <formula>NOT(ISERROR(SEARCH("Д",F3)))</formula>
    </cfRule>
  </conditionalFormatting>
  <dataValidations count="1">
    <dataValidation type="list" allowBlank="1" showInputMessage="1" showErrorMessage="1" sqref="D6:D20">
      <formula1>INDIRECT($G$3)</formula1>
    </dataValidation>
  </dataValidations>
  <pageMargins left="0.7" right="0.7" top="0.75" bottom="0.75" header="0.3" footer="0.3"/>
  <pageSetup paperSize="9" scale="7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'Список номинаций'!$F$10:$F$37</xm:f>
          </x14:formula1>
          <xm:sqref>C6:C20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Zeros="0" zoomScale="80" zoomScaleNormal="80" workbookViewId="0">
      <selection activeCell="A6" sqref="A6"/>
    </sheetView>
  </sheetViews>
  <sheetFormatPr defaultColWidth="8.85546875" defaultRowHeight="15" x14ac:dyDescent="0.25"/>
  <cols>
    <col min="1" max="1" width="8.85546875" style="45"/>
    <col min="2" max="3" width="19.28515625" style="45" customWidth="1"/>
    <col min="4" max="4" width="21" style="45" customWidth="1"/>
    <col min="5" max="5" width="26.42578125" style="45" customWidth="1"/>
    <col min="6" max="6" width="24.85546875" style="45" customWidth="1"/>
    <col min="7" max="7" width="9.42578125" style="45" customWidth="1"/>
    <col min="8" max="8" width="10.42578125" style="45" customWidth="1"/>
    <col min="9" max="9" width="40.42578125" style="45" customWidth="1"/>
    <col min="10" max="10" width="11.42578125" style="45" customWidth="1"/>
    <col min="11" max="11" width="14.42578125" style="45" customWidth="1"/>
    <col min="12" max="12" width="34.42578125" style="45" customWidth="1"/>
    <col min="13" max="13" width="51.42578125" style="45" customWidth="1"/>
    <col min="14" max="14" width="18.7109375" style="45" customWidth="1"/>
    <col min="15" max="15" width="15.42578125" style="45" customWidth="1"/>
    <col min="16" max="16384" width="8.85546875" style="45"/>
  </cols>
  <sheetData>
    <row r="1" spans="1:15" x14ac:dyDescent="0.25">
      <c r="A1" s="42" t="s">
        <v>114</v>
      </c>
      <c r="B1" s="42" t="s">
        <v>115</v>
      </c>
      <c r="C1" s="42" t="s">
        <v>156</v>
      </c>
      <c r="D1" s="42" t="s">
        <v>0</v>
      </c>
      <c r="E1" s="42" t="s">
        <v>108</v>
      </c>
      <c r="F1" s="43" t="s">
        <v>109</v>
      </c>
      <c r="G1" s="42" t="s">
        <v>110</v>
      </c>
      <c r="H1" s="42" t="s">
        <v>111</v>
      </c>
      <c r="I1" s="42" t="s">
        <v>2</v>
      </c>
      <c r="J1" s="42" t="s">
        <v>4</v>
      </c>
      <c r="K1" s="42" t="s">
        <v>5</v>
      </c>
      <c r="L1" s="42" t="s">
        <v>3</v>
      </c>
      <c r="M1" s="42" t="s">
        <v>94</v>
      </c>
      <c r="N1" s="42" t="s">
        <v>112</v>
      </c>
      <c r="O1" s="44"/>
    </row>
    <row r="2" spans="1:15" ht="15.75" x14ac:dyDescent="0.25">
      <c r="A2" s="10"/>
      <c r="B2" s="10"/>
      <c r="C2" s="10">
        <f>Регистрация!$D$3</f>
        <v>0</v>
      </c>
      <c r="D2" s="10">
        <f>Регистрация!$B$3</f>
        <v>0</v>
      </c>
      <c r="E2" s="46">
        <f>Регистрация!$C$3</f>
        <v>0</v>
      </c>
      <c r="F2" s="47">
        <f>Регистрация!$E$3</f>
        <v>0</v>
      </c>
      <c r="G2" s="10" t="str">
        <f>IF(Регистрация!D6="ВНЕ КОНКУРСА", "-","+")</f>
        <v>+</v>
      </c>
      <c r="H2" s="10" t="str">
        <f>Регистрация!$G$3</f>
        <v xml:space="preserve"> </v>
      </c>
      <c r="I2" s="10">
        <f>Регистрация!B6</f>
        <v>0</v>
      </c>
      <c r="J2" s="10">
        <f>Регистрация!C6</f>
        <v>0</v>
      </c>
      <c r="K2" s="3" t="str">
        <f>IFERROR(VLOOKUP(M2,'Список номинаций'!$A$41:$H$100,2,0)," ")</f>
        <v xml:space="preserve"> </v>
      </c>
      <c r="L2" s="10">
        <f>Регистрация!E6</f>
        <v>0</v>
      </c>
      <c r="M2" s="10">
        <f>Регистрация!D6</f>
        <v>0</v>
      </c>
      <c r="N2" s="10"/>
    </row>
    <row r="3" spans="1:15" ht="15.75" x14ac:dyDescent="0.25">
      <c r="A3" s="10"/>
      <c r="B3" s="10"/>
      <c r="C3" s="10">
        <f>Регистрация!$D$3</f>
        <v>0</v>
      </c>
      <c r="D3" s="10">
        <f>Регистрация!$B$3</f>
        <v>0</v>
      </c>
      <c r="E3" s="46">
        <f>Регистрация!$C$3</f>
        <v>0</v>
      </c>
      <c r="F3" s="47">
        <f>Регистрация!$E$3</f>
        <v>0</v>
      </c>
      <c r="G3" s="10" t="str">
        <f>IF(Регистрация!D7="ВНЕ КОНКУРСА", "-","+")</f>
        <v>+</v>
      </c>
      <c r="H3" s="10" t="str">
        <f>Регистрация!$G$3</f>
        <v xml:space="preserve"> </v>
      </c>
      <c r="I3" s="10">
        <f>Регистрация!B7</f>
        <v>0</v>
      </c>
      <c r="J3" s="10">
        <f>Регистрация!C7</f>
        <v>0</v>
      </c>
      <c r="K3" s="3" t="str">
        <f>IFERROR(VLOOKUP(M3,'Список номинаций'!$A$41:$H$100,2,0)," ")</f>
        <v xml:space="preserve"> </v>
      </c>
      <c r="L3" s="10">
        <f>Регистрация!E7</f>
        <v>0</v>
      </c>
      <c r="M3" s="10">
        <f>Регистрация!D7</f>
        <v>0</v>
      </c>
      <c r="N3" s="10"/>
    </row>
    <row r="4" spans="1:15" ht="15.75" x14ac:dyDescent="0.25">
      <c r="A4" s="10"/>
      <c r="B4" s="10"/>
      <c r="C4" s="10">
        <f>Регистрация!$D$3</f>
        <v>0</v>
      </c>
      <c r="D4" s="10">
        <f>Регистрация!$B$3</f>
        <v>0</v>
      </c>
      <c r="E4" s="46">
        <f>Регистрация!$C$3</f>
        <v>0</v>
      </c>
      <c r="F4" s="47">
        <f>Регистрация!$E$3</f>
        <v>0</v>
      </c>
      <c r="G4" s="10" t="str">
        <f>IF(Регистрация!D8="ВНЕ КОНКУРСА", "-","+")</f>
        <v>+</v>
      </c>
      <c r="H4" s="10" t="str">
        <f>Регистрация!$G$3</f>
        <v xml:space="preserve"> </v>
      </c>
      <c r="I4" s="10">
        <f>Регистрация!B8</f>
        <v>0</v>
      </c>
      <c r="J4" s="10">
        <f>Регистрация!C8</f>
        <v>0</v>
      </c>
      <c r="K4" s="3" t="str">
        <f>IFERROR(VLOOKUP(M4,'Список номинаций'!$A$41:$H$100,2,0)," ")</f>
        <v xml:space="preserve"> </v>
      </c>
      <c r="L4" s="10">
        <f>Регистрация!E8</f>
        <v>0</v>
      </c>
      <c r="M4" s="10">
        <f>Регистрация!D8</f>
        <v>0</v>
      </c>
      <c r="N4" s="10"/>
    </row>
    <row r="5" spans="1:15" ht="15.75" x14ac:dyDescent="0.25">
      <c r="A5" s="10"/>
      <c r="B5" s="10"/>
      <c r="C5" s="10">
        <f>Регистрация!$D$3</f>
        <v>0</v>
      </c>
      <c r="D5" s="10">
        <f>Регистрация!$B$3</f>
        <v>0</v>
      </c>
      <c r="E5" s="46">
        <f>Регистрация!$C$3</f>
        <v>0</v>
      </c>
      <c r="F5" s="47">
        <f>Регистрация!$E$3</f>
        <v>0</v>
      </c>
      <c r="G5" s="10" t="str">
        <f>IF(Регистрация!D9="ВНЕ КОНКУРСА", "-","+")</f>
        <v>+</v>
      </c>
      <c r="H5" s="10" t="str">
        <f>Регистрация!$G$3</f>
        <v xml:space="preserve"> </v>
      </c>
      <c r="I5" s="10">
        <f>Регистрация!B9</f>
        <v>0</v>
      </c>
      <c r="J5" s="10">
        <f>Регистрация!C9</f>
        <v>0</v>
      </c>
      <c r="K5" s="3" t="str">
        <f>IFERROR(VLOOKUP(M5,'Список номинаций'!$A$41:$H$100,2,0)," ")</f>
        <v xml:space="preserve"> </v>
      </c>
      <c r="L5" s="10">
        <f>Регистрация!E9</f>
        <v>0</v>
      </c>
      <c r="M5" s="10">
        <f>Регистрация!D9</f>
        <v>0</v>
      </c>
      <c r="N5" s="10"/>
    </row>
    <row r="6" spans="1:15" ht="15.75" x14ac:dyDescent="0.25">
      <c r="A6" s="10"/>
      <c r="B6" s="10"/>
      <c r="C6" s="10">
        <f>Регистрация!$D$3</f>
        <v>0</v>
      </c>
      <c r="D6" s="10">
        <f>Регистрация!$B$3</f>
        <v>0</v>
      </c>
      <c r="E6" s="46">
        <f>Регистрация!$C$3</f>
        <v>0</v>
      </c>
      <c r="F6" s="47">
        <f>Регистрация!$E$3</f>
        <v>0</v>
      </c>
      <c r="G6" s="10" t="str">
        <f>IF(Регистрация!D10="ВНЕ КОНКУРСА", "-","+")</f>
        <v>+</v>
      </c>
      <c r="H6" s="10" t="str">
        <f>Регистрация!$G$3</f>
        <v xml:space="preserve"> </v>
      </c>
      <c r="I6" s="10">
        <f>Регистрация!B10</f>
        <v>0</v>
      </c>
      <c r="J6" s="10">
        <f>Регистрация!C10</f>
        <v>0</v>
      </c>
      <c r="K6" s="3" t="str">
        <f>IFERROR(VLOOKUP(M6,'Список номинаций'!$A$41:$H$100,2,0)," ")</f>
        <v xml:space="preserve"> </v>
      </c>
      <c r="L6" s="10">
        <f>Регистрация!E10</f>
        <v>0</v>
      </c>
      <c r="M6" s="10">
        <f>Регистрация!D10</f>
        <v>0</v>
      </c>
      <c r="N6" s="10"/>
    </row>
    <row r="7" spans="1:15" ht="15.75" x14ac:dyDescent="0.25">
      <c r="A7" s="10"/>
      <c r="B7" s="10"/>
      <c r="C7" s="10">
        <f>Регистрация!$D$3</f>
        <v>0</v>
      </c>
      <c r="D7" s="10">
        <f>Регистрация!$B$3</f>
        <v>0</v>
      </c>
      <c r="E7" s="46">
        <f>Регистрация!$C$3</f>
        <v>0</v>
      </c>
      <c r="F7" s="47">
        <f>Регистрация!$E$3</f>
        <v>0</v>
      </c>
      <c r="G7" s="10" t="str">
        <f>IF(Регистрация!D11="ВНЕ КОНКУРСА", "-","+")</f>
        <v>+</v>
      </c>
      <c r="H7" s="10" t="str">
        <f>Регистрация!$G$3</f>
        <v xml:space="preserve"> </v>
      </c>
      <c r="I7" s="10">
        <f>Регистрация!B11</f>
        <v>0</v>
      </c>
      <c r="J7" s="10">
        <f>Регистрация!C11</f>
        <v>0</v>
      </c>
      <c r="K7" s="3" t="str">
        <f>IFERROR(VLOOKUP(M7,'Список номинаций'!$A$41:$H$100,2,0)," ")</f>
        <v xml:space="preserve"> </v>
      </c>
      <c r="L7" s="10">
        <f>Регистрация!E11</f>
        <v>0</v>
      </c>
      <c r="M7" s="10">
        <f>Регистрация!D11</f>
        <v>0</v>
      </c>
      <c r="N7" s="10"/>
    </row>
    <row r="8" spans="1:15" ht="15.75" x14ac:dyDescent="0.25">
      <c r="A8" s="10"/>
      <c r="B8" s="10"/>
      <c r="C8" s="10">
        <f>Регистрация!$D$3</f>
        <v>0</v>
      </c>
      <c r="D8" s="10">
        <f>Регистрация!$B$3</f>
        <v>0</v>
      </c>
      <c r="E8" s="46">
        <f>Регистрация!$C$3</f>
        <v>0</v>
      </c>
      <c r="F8" s="47">
        <f>Регистрация!$E$3</f>
        <v>0</v>
      </c>
      <c r="G8" s="10" t="str">
        <f>IF(Регистрация!D12="ВНЕ КОНКУРСА", "-","+")</f>
        <v>+</v>
      </c>
      <c r="H8" s="10" t="str">
        <f>Регистрация!$G$3</f>
        <v xml:space="preserve"> </v>
      </c>
      <c r="I8" s="10">
        <f>Регистрация!B12</f>
        <v>0</v>
      </c>
      <c r="J8" s="10">
        <f>Регистрация!C12</f>
        <v>0</v>
      </c>
      <c r="K8" s="3" t="str">
        <f>IFERROR(VLOOKUP(M8,'Список номинаций'!$A$41:$H$100,2,0)," ")</f>
        <v xml:space="preserve"> </v>
      </c>
      <c r="L8" s="10">
        <f>Регистрация!E12</f>
        <v>0</v>
      </c>
      <c r="M8" s="10">
        <f>Регистрация!D12</f>
        <v>0</v>
      </c>
      <c r="N8" s="10"/>
    </row>
    <row r="9" spans="1:15" ht="15.75" x14ac:dyDescent="0.25">
      <c r="A9" s="10"/>
      <c r="B9" s="10"/>
      <c r="C9" s="10">
        <f>Регистрация!$D$3</f>
        <v>0</v>
      </c>
      <c r="D9" s="10">
        <f>Регистрация!$B$3</f>
        <v>0</v>
      </c>
      <c r="E9" s="46">
        <f>Регистрация!$C$3</f>
        <v>0</v>
      </c>
      <c r="F9" s="47">
        <f>Регистрация!$E$3</f>
        <v>0</v>
      </c>
      <c r="G9" s="10" t="str">
        <f>IF(Регистрация!D13="ВНЕ КОНКУРСА", "-","+")</f>
        <v>+</v>
      </c>
      <c r="H9" s="10" t="str">
        <f>Регистрация!$G$3</f>
        <v xml:space="preserve"> </v>
      </c>
      <c r="I9" s="10">
        <f>Регистрация!B13</f>
        <v>0</v>
      </c>
      <c r="J9" s="10">
        <f>Регистрация!C13</f>
        <v>0</v>
      </c>
      <c r="K9" s="3" t="str">
        <f>IFERROR(VLOOKUP(M9,'Список номинаций'!$A$41:$H$100,2,0)," ")</f>
        <v xml:space="preserve"> </v>
      </c>
      <c r="L9" s="10">
        <f>Регистрация!E13</f>
        <v>0</v>
      </c>
      <c r="M9" s="10">
        <f>Регистрация!D13</f>
        <v>0</v>
      </c>
      <c r="N9" s="10"/>
    </row>
    <row r="10" spans="1:15" ht="15.75" x14ac:dyDescent="0.25">
      <c r="A10" s="10"/>
      <c r="B10" s="10"/>
      <c r="C10" s="10">
        <f>Регистрация!$D$3</f>
        <v>0</v>
      </c>
      <c r="D10" s="10">
        <f>Регистрация!$B$3</f>
        <v>0</v>
      </c>
      <c r="E10" s="46">
        <f>Регистрация!$C$3</f>
        <v>0</v>
      </c>
      <c r="F10" s="47">
        <f>Регистрация!$E$3</f>
        <v>0</v>
      </c>
      <c r="G10" s="10" t="str">
        <f>IF(Регистрация!D14="ВНЕ КОНКУРСА", "-","+")</f>
        <v>+</v>
      </c>
      <c r="H10" s="10" t="str">
        <f>Регистрация!$G$3</f>
        <v xml:space="preserve"> </v>
      </c>
      <c r="I10" s="10">
        <f>Регистрация!B14</f>
        <v>0</v>
      </c>
      <c r="J10" s="10">
        <f>Регистрация!C14</f>
        <v>0</v>
      </c>
      <c r="K10" s="3" t="str">
        <f>IFERROR(VLOOKUP(M10,'Список номинаций'!$A$41:$H$100,2,0)," ")</f>
        <v xml:space="preserve"> </v>
      </c>
      <c r="L10" s="10">
        <f>Регистрация!E14</f>
        <v>0</v>
      </c>
      <c r="M10" s="10">
        <f>Регистрация!D14</f>
        <v>0</v>
      </c>
      <c r="N10" s="10"/>
    </row>
    <row r="11" spans="1:15" ht="15.75" x14ac:dyDescent="0.25">
      <c r="A11" s="10"/>
      <c r="B11" s="10"/>
      <c r="C11" s="10">
        <f>Регистрация!$D$3</f>
        <v>0</v>
      </c>
      <c r="D11" s="10">
        <f>Регистрация!$B$3</f>
        <v>0</v>
      </c>
      <c r="E11" s="46">
        <f>Регистрация!$C$3</f>
        <v>0</v>
      </c>
      <c r="F11" s="47">
        <f>Регистрация!$E$3</f>
        <v>0</v>
      </c>
      <c r="G11" s="10" t="str">
        <f>IF(Регистрация!D15="ВНЕ КОНКУРСА", "-","+")</f>
        <v>+</v>
      </c>
      <c r="H11" s="10" t="str">
        <f>Регистрация!$G$3</f>
        <v xml:space="preserve"> </v>
      </c>
      <c r="I11" s="10">
        <f>Регистрация!B15</f>
        <v>0</v>
      </c>
      <c r="J11" s="10">
        <f>Регистрация!C15</f>
        <v>0</v>
      </c>
      <c r="K11" s="3" t="str">
        <f>IFERROR(VLOOKUP(M11,'Список номинаций'!$A$41:$H$100,2,0)," ")</f>
        <v xml:space="preserve"> </v>
      </c>
      <c r="L11" s="10">
        <f>Регистрация!E15</f>
        <v>0</v>
      </c>
      <c r="M11" s="10">
        <f>Регистрация!D15</f>
        <v>0</v>
      </c>
      <c r="N11" s="10"/>
    </row>
    <row r="12" spans="1:15" ht="15.75" x14ac:dyDescent="0.25">
      <c r="A12" s="10"/>
      <c r="B12" s="10"/>
      <c r="C12" s="10">
        <f>Регистрация!$D$3</f>
        <v>0</v>
      </c>
      <c r="D12" s="10">
        <f>Регистрация!$B$3</f>
        <v>0</v>
      </c>
      <c r="E12" s="46">
        <f>Регистрация!$C$3</f>
        <v>0</v>
      </c>
      <c r="F12" s="47">
        <f>Регистрация!$E$3</f>
        <v>0</v>
      </c>
      <c r="G12" s="10" t="str">
        <f>IF(Регистрация!D16="ВНЕ КОНКУРСА", "-","+")</f>
        <v>+</v>
      </c>
      <c r="H12" s="10" t="str">
        <f>Регистрация!$G$3</f>
        <v xml:space="preserve"> </v>
      </c>
      <c r="I12" s="10">
        <f>Регистрация!B16</f>
        <v>0</v>
      </c>
      <c r="J12" s="10">
        <f>Регистрация!C16</f>
        <v>0</v>
      </c>
      <c r="K12" s="3" t="str">
        <f>IFERROR(VLOOKUP(M12,'Список номинаций'!$A$41:$H$100,2,0)," ")</f>
        <v xml:space="preserve"> </v>
      </c>
      <c r="L12" s="10">
        <f>Регистрация!E16</f>
        <v>0</v>
      </c>
      <c r="M12" s="10">
        <f>Регистрация!D16</f>
        <v>0</v>
      </c>
      <c r="N12" s="10"/>
    </row>
    <row r="13" spans="1:15" ht="15.75" x14ac:dyDescent="0.25">
      <c r="A13" s="10"/>
      <c r="B13" s="10"/>
      <c r="C13" s="10">
        <f>Регистрация!$D$3</f>
        <v>0</v>
      </c>
      <c r="D13" s="10">
        <f>Регистрация!$B$3</f>
        <v>0</v>
      </c>
      <c r="E13" s="46">
        <f>Регистрация!$C$3</f>
        <v>0</v>
      </c>
      <c r="F13" s="47">
        <f>Регистрация!$E$3</f>
        <v>0</v>
      </c>
      <c r="G13" s="10" t="str">
        <f>IF(Регистрация!D17="ВНЕ КОНКУРСА", "-","+")</f>
        <v>+</v>
      </c>
      <c r="H13" s="10" t="str">
        <f>Регистрация!$G$3</f>
        <v xml:space="preserve"> </v>
      </c>
      <c r="I13" s="10">
        <f>Регистрация!B17</f>
        <v>0</v>
      </c>
      <c r="J13" s="10">
        <f>Регистрация!C17</f>
        <v>0</v>
      </c>
      <c r="K13" s="3" t="str">
        <f>IFERROR(VLOOKUP(M13,'Список номинаций'!$A$41:$H$100,2,0)," ")</f>
        <v xml:space="preserve"> </v>
      </c>
      <c r="L13" s="10">
        <f>Регистрация!E17</f>
        <v>0</v>
      </c>
      <c r="M13" s="10">
        <f>Регистрация!D17</f>
        <v>0</v>
      </c>
      <c r="N13" s="10"/>
    </row>
    <row r="14" spans="1:15" ht="15.75" x14ac:dyDescent="0.25">
      <c r="A14" s="10"/>
      <c r="B14" s="10"/>
      <c r="C14" s="10">
        <f>Регистрация!$D$3</f>
        <v>0</v>
      </c>
      <c r="D14" s="10">
        <f>Регистрация!$B$3</f>
        <v>0</v>
      </c>
      <c r="E14" s="46">
        <f>Регистрация!$C$3</f>
        <v>0</v>
      </c>
      <c r="F14" s="47">
        <f>Регистрация!$E$3</f>
        <v>0</v>
      </c>
      <c r="G14" s="10" t="str">
        <f>IF(Регистрация!D18="ВНЕ КОНКУРСА", "-","+")</f>
        <v>+</v>
      </c>
      <c r="H14" s="10" t="str">
        <f>Регистрация!$G$3</f>
        <v xml:space="preserve"> </v>
      </c>
      <c r="I14" s="10">
        <f>Регистрация!B18</f>
        <v>0</v>
      </c>
      <c r="J14" s="10">
        <f>Регистрация!C18</f>
        <v>0</v>
      </c>
      <c r="K14" s="3" t="str">
        <f>IFERROR(VLOOKUP(M14,'Список номинаций'!$A$41:$H$100,2,0)," ")</f>
        <v xml:space="preserve"> </v>
      </c>
      <c r="L14" s="10">
        <f>Регистрация!E18</f>
        <v>0</v>
      </c>
      <c r="M14" s="10">
        <f>Регистрация!D18</f>
        <v>0</v>
      </c>
      <c r="N14" s="10"/>
    </row>
    <row r="15" spans="1:15" ht="15.75" x14ac:dyDescent="0.25">
      <c r="A15" s="10"/>
      <c r="B15" s="10"/>
      <c r="C15" s="10">
        <f>Регистрация!$D$3</f>
        <v>0</v>
      </c>
      <c r="D15" s="10">
        <f>Регистрация!$B$3</f>
        <v>0</v>
      </c>
      <c r="E15" s="46">
        <f>Регистрация!$C$3</f>
        <v>0</v>
      </c>
      <c r="F15" s="47">
        <f>Регистрация!$E$3</f>
        <v>0</v>
      </c>
      <c r="G15" s="10" t="str">
        <f>IF(Регистрация!D19="ВНЕ КОНКУРСА", "-","+")</f>
        <v>+</v>
      </c>
      <c r="H15" s="10" t="str">
        <f>Регистрация!$G$3</f>
        <v xml:space="preserve"> </v>
      </c>
      <c r="I15" s="10">
        <f>Регистрация!B19</f>
        <v>0</v>
      </c>
      <c r="J15" s="10">
        <f>Регистрация!C19</f>
        <v>0</v>
      </c>
      <c r="K15" s="3" t="str">
        <f>IFERROR(VLOOKUP(M15,'Список номинаций'!$A$41:$H$100,2,0)," ")</f>
        <v xml:space="preserve"> </v>
      </c>
      <c r="L15" s="10">
        <f>Регистрация!E19</f>
        <v>0</v>
      </c>
      <c r="M15" s="10">
        <f>Регистрация!D19</f>
        <v>0</v>
      </c>
      <c r="N15" s="10"/>
    </row>
    <row r="16" spans="1:15" ht="15.75" x14ac:dyDescent="0.25">
      <c r="A16" s="10"/>
      <c r="B16" s="10"/>
      <c r="C16" s="10">
        <f>Регистрация!$D$3</f>
        <v>0</v>
      </c>
      <c r="D16" s="10">
        <f>Регистрация!$B$3</f>
        <v>0</v>
      </c>
      <c r="E16" s="46">
        <f>Регистрация!$C$3</f>
        <v>0</v>
      </c>
      <c r="F16" s="47">
        <f>Регистрация!$E$3</f>
        <v>0</v>
      </c>
      <c r="G16" s="10" t="str">
        <f>IF(Регистрация!D20="ВНЕ КОНКУРСА", "-","+")</f>
        <v>+</v>
      </c>
      <c r="H16" s="10" t="str">
        <f>Регистрация!$G$3</f>
        <v xml:space="preserve"> </v>
      </c>
      <c r="I16" s="10">
        <f>Регистрация!B20</f>
        <v>0</v>
      </c>
      <c r="J16" s="10">
        <f>Регистрация!C20</f>
        <v>0</v>
      </c>
      <c r="K16" s="3" t="str">
        <f>IFERROR(VLOOKUP(M16,'Список номинаций'!$A$41:$H$100,2,0)," ")</f>
        <v xml:space="preserve"> </v>
      </c>
      <c r="L16" s="10">
        <f>Регистрация!E20</f>
        <v>0</v>
      </c>
      <c r="M16" s="10">
        <f>Регистрация!D20</f>
        <v>0</v>
      </c>
      <c r="N16" s="10"/>
    </row>
  </sheetData>
  <sheetProtection selectLockedCells="1" selectUnlockedCells="1"/>
  <conditionalFormatting sqref="K2:K16">
    <cfRule type="containsText" dxfId="3" priority="1" operator="containsText" text="Ю">
      <formula>NOT(ISERROR(SEARCH("Ю",K2)))</formula>
    </cfRule>
    <cfRule type="containsText" dxfId="2" priority="2" operator="containsText" text="Д">
      <formula>NOT(ISERROR(SEARCH("Д",K2)))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5AFD73A-C48C-44AA-B08F-FF17E55B0A7D}">
            <xm:f>NOT(ISERROR(SEARCH("-",G2)))</xm:f>
            <xm:f>"-"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12549D98-5001-48F7-BC75-02F6147B2ED0}">
            <xm:f>NOT(ISERROR(SEARCH("+",G2)))</xm:f>
            <xm:f>"+"</xm:f>
            <x14:dxf>
              <fill>
                <patternFill>
                  <bgColor rgb="FF00B050"/>
                </patternFill>
              </fill>
            </x14:dxf>
          </x14:cfRule>
          <xm:sqref>G2:G16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A6" sqref="A6"/>
    </sheetView>
  </sheetViews>
  <sheetFormatPr defaultColWidth="8.85546875" defaultRowHeight="18.75" x14ac:dyDescent="0.25"/>
  <cols>
    <col min="1" max="1" width="70.7109375" style="45" customWidth="1"/>
    <col min="2" max="2" width="74.28515625" style="45" customWidth="1"/>
    <col min="3" max="3" width="69" style="45" bestFit="1" customWidth="1"/>
    <col min="4" max="4" width="62.140625" style="45" bestFit="1" customWidth="1"/>
    <col min="5" max="6" width="15.42578125" style="45" hidden="1" customWidth="1"/>
    <col min="7" max="7" width="12" style="45" customWidth="1"/>
    <col min="8" max="8" width="14.140625" style="57" customWidth="1"/>
    <col min="9" max="10" width="9.140625" style="45"/>
    <col min="11" max="11" width="9.140625" style="50" customWidth="1"/>
    <col min="12" max="16384" width="8.85546875" style="45"/>
  </cols>
  <sheetData>
    <row r="1" spans="1:11" ht="21" x14ac:dyDescent="0.25">
      <c r="A1" s="48" t="s">
        <v>6</v>
      </c>
      <c r="B1" s="49"/>
      <c r="C1" s="49"/>
      <c r="D1" s="49"/>
      <c r="E1" s="49"/>
      <c r="F1" s="50"/>
      <c r="H1" s="45"/>
      <c r="K1" s="45"/>
    </row>
    <row r="2" spans="1:11" ht="21" x14ac:dyDescent="0.25">
      <c r="A2" s="49"/>
      <c r="B2" s="49"/>
      <c r="C2" s="49"/>
      <c r="D2" s="49"/>
      <c r="E2" s="49"/>
      <c r="F2" s="50"/>
      <c r="H2" s="45"/>
      <c r="K2" s="45"/>
    </row>
    <row r="3" spans="1:11" ht="21" x14ac:dyDescent="0.25">
      <c r="A3" s="51" t="s">
        <v>98</v>
      </c>
      <c r="B3" s="51" t="s">
        <v>99</v>
      </c>
      <c r="C3" s="51" t="s">
        <v>100</v>
      </c>
      <c r="D3" s="49"/>
      <c r="E3" s="49"/>
      <c r="F3" s="50"/>
      <c r="H3" s="45"/>
      <c r="K3" s="45"/>
    </row>
    <row r="4" spans="1:11" x14ac:dyDescent="0.25">
      <c r="A4" s="52"/>
      <c r="B4" s="52"/>
      <c r="C4" s="52"/>
      <c r="E4" s="50"/>
      <c r="F4" s="50"/>
      <c r="G4" s="50"/>
      <c r="H4" s="45"/>
      <c r="K4" s="45"/>
    </row>
    <row r="5" spans="1:11" x14ac:dyDescent="0.25">
      <c r="A5" s="53" t="s">
        <v>166</v>
      </c>
      <c r="B5" s="53" t="s">
        <v>20</v>
      </c>
      <c r="C5" s="53" t="s">
        <v>26</v>
      </c>
      <c r="E5" s="50"/>
      <c r="F5" s="50"/>
      <c r="G5" s="50"/>
      <c r="H5" s="45"/>
      <c r="K5" s="45"/>
    </row>
    <row r="6" spans="1:11" x14ac:dyDescent="0.25">
      <c r="A6" s="53" t="s">
        <v>18</v>
      </c>
      <c r="B6" s="53" t="s">
        <v>21</v>
      </c>
      <c r="C6" s="53" t="s">
        <v>170</v>
      </c>
      <c r="E6" s="50"/>
      <c r="F6" s="50"/>
      <c r="G6" s="50"/>
      <c r="H6" s="45"/>
      <c r="K6" s="45"/>
    </row>
    <row r="7" spans="1:11" x14ac:dyDescent="0.25">
      <c r="A7" s="53" t="s">
        <v>31</v>
      </c>
      <c r="B7" s="53" t="s">
        <v>9</v>
      </c>
      <c r="C7" s="53" t="s">
        <v>171</v>
      </c>
      <c r="E7" s="50"/>
      <c r="F7" s="50"/>
      <c r="G7" s="50"/>
      <c r="H7" s="45"/>
      <c r="K7" s="45"/>
    </row>
    <row r="8" spans="1:11" x14ac:dyDescent="0.25">
      <c r="A8" s="53" t="s">
        <v>30</v>
      </c>
      <c r="B8" s="53" t="s">
        <v>10</v>
      </c>
      <c r="C8" s="53" t="s">
        <v>27</v>
      </c>
      <c r="E8" s="50"/>
      <c r="F8" s="50"/>
      <c r="G8" s="50"/>
      <c r="H8" s="45"/>
      <c r="K8" s="45"/>
    </row>
    <row r="9" spans="1:11" x14ac:dyDescent="0.25">
      <c r="A9" s="53" t="s">
        <v>164</v>
      </c>
      <c r="B9" s="53" t="s">
        <v>22</v>
      </c>
      <c r="C9" s="53" t="s">
        <v>119</v>
      </c>
      <c r="F9" s="50"/>
      <c r="H9" s="45"/>
      <c r="K9" s="45"/>
    </row>
    <row r="10" spans="1:11" x14ac:dyDescent="0.25">
      <c r="A10" s="53" t="s">
        <v>116</v>
      </c>
      <c r="B10" s="53" t="s">
        <v>167</v>
      </c>
      <c r="C10" s="53" t="s">
        <v>28</v>
      </c>
      <c r="F10" s="54"/>
      <c r="H10" s="45"/>
      <c r="K10" s="45"/>
    </row>
    <row r="11" spans="1:11" x14ac:dyDescent="0.25">
      <c r="A11" s="53" t="s">
        <v>165</v>
      </c>
      <c r="B11" s="53" t="s">
        <v>176</v>
      </c>
      <c r="C11" s="53" t="s">
        <v>182</v>
      </c>
      <c r="F11" s="55" t="s">
        <v>132</v>
      </c>
      <c r="H11" s="45"/>
      <c r="K11" s="45"/>
    </row>
    <row r="12" spans="1:11" x14ac:dyDescent="0.25">
      <c r="A12" s="53" t="s">
        <v>19</v>
      </c>
      <c r="B12" s="53" t="s">
        <v>168</v>
      </c>
      <c r="C12" s="53" t="s">
        <v>154</v>
      </c>
      <c r="F12" s="55" t="s">
        <v>136</v>
      </c>
      <c r="H12" s="45"/>
      <c r="K12" s="45"/>
    </row>
    <row r="13" spans="1:11" x14ac:dyDescent="0.25">
      <c r="A13" s="53" t="s">
        <v>7</v>
      </c>
      <c r="B13" s="53" t="s">
        <v>169</v>
      </c>
      <c r="C13" s="53" t="s">
        <v>159</v>
      </c>
      <c r="F13" s="55" t="s">
        <v>148</v>
      </c>
      <c r="H13" s="45"/>
      <c r="K13" s="45"/>
    </row>
    <row r="14" spans="1:11" x14ac:dyDescent="0.25">
      <c r="A14" s="53" t="s">
        <v>8</v>
      </c>
      <c r="B14" s="53" t="s">
        <v>23</v>
      </c>
      <c r="C14" s="53" t="s">
        <v>29</v>
      </c>
      <c r="F14" s="55" t="s">
        <v>123</v>
      </c>
      <c r="H14" s="45"/>
      <c r="K14" s="45"/>
    </row>
    <row r="15" spans="1:11" x14ac:dyDescent="0.25">
      <c r="A15" s="53" t="s">
        <v>180</v>
      </c>
      <c r="B15" s="53" t="s">
        <v>24</v>
      </c>
      <c r="C15" s="53" t="s">
        <v>172</v>
      </c>
      <c r="F15" s="55" t="s">
        <v>122</v>
      </c>
      <c r="H15" s="45"/>
      <c r="K15" s="45"/>
    </row>
    <row r="16" spans="1:11" x14ac:dyDescent="0.25">
      <c r="A16" s="53" t="s">
        <v>181</v>
      </c>
      <c r="B16" s="53" t="s">
        <v>25</v>
      </c>
      <c r="C16" s="53" t="s">
        <v>173</v>
      </c>
      <c r="F16" s="55" t="s">
        <v>133</v>
      </c>
      <c r="H16" s="45"/>
      <c r="K16" s="45"/>
    </row>
    <row r="17" spans="1:11" x14ac:dyDescent="0.25">
      <c r="A17" s="16"/>
      <c r="B17" s="53" t="s">
        <v>178</v>
      </c>
      <c r="C17" s="53" t="s">
        <v>157</v>
      </c>
      <c r="F17" s="55" t="s">
        <v>135</v>
      </c>
      <c r="H17" s="45"/>
      <c r="K17" s="45"/>
    </row>
    <row r="18" spans="1:11" x14ac:dyDescent="0.25">
      <c r="A18" s="16"/>
      <c r="B18" s="53" t="s">
        <v>179</v>
      </c>
      <c r="C18" s="53" t="s">
        <v>32</v>
      </c>
      <c r="F18" s="55" t="s">
        <v>134</v>
      </c>
      <c r="H18" s="45"/>
      <c r="K18" s="45"/>
    </row>
    <row r="19" spans="1:11" x14ac:dyDescent="0.25">
      <c r="A19" s="16"/>
      <c r="B19" s="53" t="s">
        <v>11</v>
      </c>
      <c r="C19" s="53" t="s">
        <v>174</v>
      </c>
      <c r="F19" s="55" t="s">
        <v>143</v>
      </c>
      <c r="H19" s="45"/>
      <c r="K19" s="45"/>
    </row>
    <row r="20" spans="1:11" x14ac:dyDescent="0.25">
      <c r="A20" s="16"/>
      <c r="B20" s="16"/>
      <c r="C20" s="53" t="s">
        <v>175</v>
      </c>
      <c r="F20" s="55" t="s">
        <v>144</v>
      </c>
      <c r="H20" s="45"/>
      <c r="K20" s="45"/>
    </row>
    <row r="21" spans="1:11" x14ac:dyDescent="0.25">
      <c r="A21" s="16"/>
      <c r="B21" s="16"/>
      <c r="C21" s="53" t="s">
        <v>158</v>
      </c>
      <c r="F21" s="55" t="s">
        <v>145</v>
      </c>
      <c r="H21" s="45"/>
      <c r="K21" s="45"/>
    </row>
    <row r="22" spans="1:11" x14ac:dyDescent="0.25">
      <c r="A22" s="16"/>
      <c r="B22" s="16"/>
      <c r="C22" s="53" t="s">
        <v>183</v>
      </c>
      <c r="F22" s="55" t="s">
        <v>146</v>
      </c>
      <c r="H22" s="45"/>
      <c r="K22" s="45"/>
    </row>
    <row r="23" spans="1:11" x14ac:dyDescent="0.25">
      <c r="A23" s="16"/>
      <c r="B23" s="16"/>
      <c r="C23" s="53" t="s">
        <v>33</v>
      </c>
      <c r="F23" s="55" t="s">
        <v>124</v>
      </c>
      <c r="H23" s="45"/>
      <c r="K23" s="45"/>
    </row>
    <row r="24" spans="1:11" x14ac:dyDescent="0.25">
      <c r="A24" s="16"/>
      <c r="B24" s="16"/>
      <c r="C24" s="53" t="s">
        <v>34</v>
      </c>
      <c r="F24" s="55" t="s">
        <v>130</v>
      </c>
      <c r="H24" s="45"/>
      <c r="K24" s="45"/>
    </row>
    <row r="25" spans="1:11" x14ac:dyDescent="0.25">
      <c r="A25" s="16"/>
      <c r="B25" s="16"/>
      <c r="C25" s="53" t="s">
        <v>177</v>
      </c>
      <c r="F25" s="55" t="s">
        <v>126</v>
      </c>
      <c r="H25" s="45"/>
      <c r="K25" s="45"/>
    </row>
    <row r="26" spans="1:11" x14ac:dyDescent="0.25">
      <c r="A26" s="16"/>
      <c r="B26" s="16"/>
      <c r="C26" s="53" t="s">
        <v>118</v>
      </c>
      <c r="F26" s="55" t="s">
        <v>125</v>
      </c>
      <c r="H26" s="45"/>
      <c r="K26" s="45"/>
    </row>
    <row r="27" spans="1:11" x14ac:dyDescent="0.25">
      <c r="A27" s="16"/>
      <c r="B27" s="16"/>
      <c r="C27" s="53" t="s">
        <v>101</v>
      </c>
      <c r="F27" s="55" t="s">
        <v>131</v>
      </c>
      <c r="H27" s="45"/>
      <c r="K27" s="45"/>
    </row>
    <row r="28" spans="1:11" x14ac:dyDescent="0.25">
      <c r="A28" s="16"/>
      <c r="B28" s="16"/>
      <c r="C28" s="53" t="s">
        <v>12</v>
      </c>
      <c r="F28" s="55" t="s">
        <v>127</v>
      </c>
      <c r="H28" s="45"/>
      <c r="K28" s="45"/>
    </row>
    <row r="29" spans="1:11" x14ac:dyDescent="0.25">
      <c r="A29" s="16"/>
      <c r="B29" s="16"/>
      <c r="C29" s="53" t="s">
        <v>13</v>
      </c>
      <c r="F29" s="55" t="s">
        <v>128</v>
      </c>
      <c r="H29" s="45"/>
      <c r="K29" s="45"/>
    </row>
    <row r="30" spans="1:11" x14ac:dyDescent="0.25">
      <c r="A30" s="16"/>
      <c r="B30" s="16"/>
      <c r="C30" s="53" t="s">
        <v>14</v>
      </c>
      <c r="F30" s="55" t="s">
        <v>129</v>
      </c>
      <c r="H30" s="45"/>
      <c r="K30" s="45"/>
    </row>
    <row r="31" spans="1:11" x14ac:dyDescent="0.25">
      <c r="A31" s="16"/>
      <c r="B31" s="16"/>
      <c r="C31" s="53" t="s">
        <v>15</v>
      </c>
      <c r="F31" s="55" t="s">
        <v>147</v>
      </c>
      <c r="H31" s="45"/>
      <c r="K31" s="45"/>
    </row>
    <row r="32" spans="1:11" x14ac:dyDescent="0.25">
      <c r="A32" s="16"/>
      <c r="B32" s="16"/>
      <c r="C32" s="53" t="s">
        <v>16</v>
      </c>
      <c r="F32" s="55" t="s">
        <v>137</v>
      </c>
      <c r="H32" s="45"/>
      <c r="K32" s="45"/>
    </row>
    <row r="33" spans="1:11" x14ac:dyDescent="0.25">
      <c r="A33" s="16"/>
      <c r="B33" s="16"/>
      <c r="C33" s="53" t="s">
        <v>17</v>
      </c>
      <c r="F33" s="55" t="s">
        <v>141</v>
      </c>
      <c r="H33" s="45"/>
      <c r="K33" s="45"/>
    </row>
    <row r="34" spans="1:11" x14ac:dyDescent="0.25">
      <c r="A34" s="16"/>
      <c r="B34" s="16"/>
      <c r="C34" s="53" t="s">
        <v>117</v>
      </c>
      <c r="F34" s="55" t="s">
        <v>142</v>
      </c>
      <c r="H34" s="45"/>
      <c r="K34" s="45"/>
    </row>
    <row r="35" spans="1:11" x14ac:dyDescent="0.25">
      <c r="A35" s="16"/>
      <c r="B35" s="16"/>
      <c r="C35" s="53" t="s">
        <v>155</v>
      </c>
      <c r="F35" s="55" t="s">
        <v>138</v>
      </c>
      <c r="H35" s="45"/>
      <c r="K35" s="45"/>
    </row>
    <row r="36" spans="1:11" x14ac:dyDescent="0.25">
      <c r="A36" s="16"/>
      <c r="B36" s="16"/>
      <c r="C36" s="53" t="s">
        <v>102</v>
      </c>
      <c r="F36" s="55" t="s">
        <v>139</v>
      </c>
      <c r="H36" s="45"/>
      <c r="K36" s="45"/>
    </row>
    <row r="37" spans="1:11" x14ac:dyDescent="0.25">
      <c r="A37" s="16"/>
      <c r="B37" s="16"/>
      <c r="C37" s="53" t="s">
        <v>106</v>
      </c>
      <c r="F37" s="56" t="s">
        <v>140</v>
      </c>
      <c r="H37" s="45"/>
      <c r="K37" s="45"/>
    </row>
    <row r="40" spans="1:11" ht="19.5" thickBot="1" x14ac:dyDescent="0.3"/>
    <row r="41" spans="1:11" ht="19.5" thickTop="1" x14ac:dyDescent="0.25">
      <c r="A41" s="58" t="s">
        <v>166</v>
      </c>
      <c r="B41" s="59" t="s">
        <v>35</v>
      </c>
    </row>
    <row r="42" spans="1:11" x14ac:dyDescent="0.25">
      <c r="A42" s="60" t="s">
        <v>18</v>
      </c>
      <c r="B42" s="61" t="s">
        <v>36</v>
      </c>
    </row>
    <row r="43" spans="1:11" x14ac:dyDescent="0.25">
      <c r="A43" s="62" t="s">
        <v>31</v>
      </c>
      <c r="B43" s="61" t="s">
        <v>37</v>
      </c>
    </row>
    <row r="44" spans="1:11" x14ac:dyDescent="0.25">
      <c r="A44" s="60" t="s">
        <v>30</v>
      </c>
      <c r="B44" s="61" t="s">
        <v>38</v>
      </c>
    </row>
    <row r="45" spans="1:11" x14ac:dyDescent="0.25">
      <c r="A45" s="62" t="s">
        <v>164</v>
      </c>
      <c r="B45" s="61" t="s">
        <v>39</v>
      </c>
    </row>
    <row r="46" spans="1:11" x14ac:dyDescent="0.25">
      <c r="A46" s="60" t="s">
        <v>116</v>
      </c>
      <c r="B46" s="61" t="s">
        <v>40</v>
      </c>
    </row>
    <row r="47" spans="1:11" x14ac:dyDescent="0.25">
      <c r="A47" s="62" t="s">
        <v>165</v>
      </c>
      <c r="B47" s="61" t="s">
        <v>41</v>
      </c>
    </row>
    <row r="48" spans="1:11" x14ac:dyDescent="0.25">
      <c r="A48" s="60" t="s">
        <v>19</v>
      </c>
      <c r="B48" s="61" t="s">
        <v>42</v>
      </c>
    </row>
    <row r="49" spans="1:2" x14ac:dyDescent="0.25">
      <c r="A49" s="62" t="s">
        <v>7</v>
      </c>
      <c r="B49" s="61" t="s">
        <v>43</v>
      </c>
    </row>
    <row r="50" spans="1:2" x14ac:dyDescent="0.25">
      <c r="A50" s="60" t="s">
        <v>8</v>
      </c>
      <c r="B50" s="61" t="s">
        <v>44</v>
      </c>
    </row>
    <row r="51" spans="1:2" x14ac:dyDescent="0.25">
      <c r="A51" s="62" t="s">
        <v>180</v>
      </c>
      <c r="B51" s="61" t="s">
        <v>45</v>
      </c>
    </row>
    <row r="52" spans="1:2" ht="19.5" thickBot="1" x14ac:dyDescent="0.3">
      <c r="A52" s="63" t="s">
        <v>181</v>
      </c>
      <c r="B52" s="64" t="s">
        <v>46</v>
      </c>
    </row>
    <row r="53" spans="1:2" x14ac:dyDescent="0.25">
      <c r="A53" s="65" t="s">
        <v>20</v>
      </c>
      <c r="B53" s="66" t="s">
        <v>47</v>
      </c>
    </row>
    <row r="54" spans="1:2" x14ac:dyDescent="0.25">
      <c r="A54" s="60" t="s">
        <v>21</v>
      </c>
      <c r="B54" s="67" t="s">
        <v>48</v>
      </c>
    </row>
    <row r="55" spans="1:2" x14ac:dyDescent="0.25">
      <c r="A55" s="62" t="s">
        <v>9</v>
      </c>
      <c r="B55" s="67" t="s">
        <v>49</v>
      </c>
    </row>
    <row r="56" spans="1:2" x14ac:dyDescent="0.25">
      <c r="A56" s="60" t="s">
        <v>10</v>
      </c>
      <c r="B56" s="67" t="s">
        <v>50</v>
      </c>
    </row>
    <row r="57" spans="1:2" x14ac:dyDescent="0.25">
      <c r="A57" s="62" t="s">
        <v>22</v>
      </c>
      <c r="B57" s="67" t="s">
        <v>51</v>
      </c>
    </row>
    <row r="58" spans="1:2" x14ac:dyDescent="0.25">
      <c r="A58" s="60" t="s">
        <v>167</v>
      </c>
      <c r="B58" s="67" t="s">
        <v>52</v>
      </c>
    </row>
    <row r="59" spans="1:2" x14ac:dyDescent="0.25">
      <c r="A59" s="62" t="s">
        <v>176</v>
      </c>
      <c r="B59" s="67" t="s">
        <v>53</v>
      </c>
    </row>
    <row r="60" spans="1:2" x14ac:dyDescent="0.25">
      <c r="A60" s="60" t="s">
        <v>168</v>
      </c>
      <c r="B60" s="67" t="s">
        <v>54</v>
      </c>
    </row>
    <row r="61" spans="1:2" x14ac:dyDescent="0.25">
      <c r="A61" s="62" t="s">
        <v>169</v>
      </c>
      <c r="B61" s="67" t="s">
        <v>55</v>
      </c>
    </row>
    <row r="62" spans="1:2" x14ac:dyDescent="0.25">
      <c r="A62" s="60" t="s">
        <v>23</v>
      </c>
      <c r="B62" s="67" t="s">
        <v>56</v>
      </c>
    </row>
    <row r="63" spans="1:2" x14ac:dyDescent="0.25">
      <c r="A63" s="62" t="s">
        <v>24</v>
      </c>
      <c r="B63" s="67" t="s">
        <v>57</v>
      </c>
    </row>
    <row r="64" spans="1:2" x14ac:dyDescent="0.25">
      <c r="A64" s="60" t="s">
        <v>25</v>
      </c>
      <c r="B64" s="67" t="s">
        <v>58</v>
      </c>
    </row>
    <row r="65" spans="1:2" x14ac:dyDescent="0.25">
      <c r="A65" s="62" t="s">
        <v>178</v>
      </c>
      <c r="B65" s="67" t="s">
        <v>59</v>
      </c>
    </row>
    <row r="66" spans="1:2" x14ac:dyDescent="0.25">
      <c r="A66" s="60" t="s">
        <v>179</v>
      </c>
      <c r="B66" s="67" t="s">
        <v>60</v>
      </c>
    </row>
    <row r="67" spans="1:2" ht="19.5" thickBot="1" x14ac:dyDescent="0.3">
      <c r="A67" s="68" t="s">
        <v>11</v>
      </c>
      <c r="B67" s="69" t="s">
        <v>61</v>
      </c>
    </row>
    <row r="68" spans="1:2" x14ac:dyDescent="0.25">
      <c r="A68" s="70" t="s">
        <v>26</v>
      </c>
      <c r="B68" s="71" t="s">
        <v>62</v>
      </c>
    </row>
    <row r="69" spans="1:2" x14ac:dyDescent="0.25">
      <c r="A69" s="60" t="s">
        <v>170</v>
      </c>
      <c r="B69" s="72" t="s">
        <v>63</v>
      </c>
    </row>
    <row r="70" spans="1:2" x14ac:dyDescent="0.25">
      <c r="A70" s="62" t="s">
        <v>171</v>
      </c>
      <c r="B70" s="73" t="s">
        <v>64</v>
      </c>
    </row>
    <row r="71" spans="1:2" x14ac:dyDescent="0.25">
      <c r="A71" s="60" t="s">
        <v>27</v>
      </c>
      <c r="B71" s="72" t="s">
        <v>65</v>
      </c>
    </row>
    <row r="72" spans="1:2" x14ac:dyDescent="0.25">
      <c r="A72" s="62" t="s">
        <v>119</v>
      </c>
      <c r="B72" s="73" t="s">
        <v>66</v>
      </c>
    </row>
    <row r="73" spans="1:2" x14ac:dyDescent="0.25">
      <c r="A73" s="60" t="s">
        <v>28</v>
      </c>
      <c r="B73" s="72" t="s">
        <v>67</v>
      </c>
    </row>
    <row r="74" spans="1:2" x14ac:dyDescent="0.25">
      <c r="A74" s="62" t="s">
        <v>182</v>
      </c>
      <c r="B74" s="73" t="s">
        <v>68</v>
      </c>
    </row>
    <row r="75" spans="1:2" x14ac:dyDescent="0.25">
      <c r="A75" s="60" t="s">
        <v>154</v>
      </c>
      <c r="B75" s="72" t="s">
        <v>69</v>
      </c>
    </row>
    <row r="76" spans="1:2" x14ac:dyDescent="0.25">
      <c r="A76" s="62" t="s">
        <v>159</v>
      </c>
      <c r="B76" s="73" t="s">
        <v>70</v>
      </c>
    </row>
    <row r="77" spans="1:2" x14ac:dyDescent="0.25">
      <c r="A77" s="60" t="s">
        <v>29</v>
      </c>
      <c r="B77" s="72" t="s">
        <v>71</v>
      </c>
    </row>
    <row r="78" spans="1:2" x14ac:dyDescent="0.25">
      <c r="A78" s="62" t="s">
        <v>172</v>
      </c>
      <c r="B78" s="73" t="s">
        <v>72</v>
      </c>
    </row>
    <row r="79" spans="1:2" x14ac:dyDescent="0.25">
      <c r="A79" s="60" t="s">
        <v>173</v>
      </c>
      <c r="B79" s="72" t="s">
        <v>73</v>
      </c>
    </row>
    <row r="80" spans="1:2" x14ac:dyDescent="0.25">
      <c r="A80" s="62" t="s">
        <v>157</v>
      </c>
      <c r="B80" s="73" t="s">
        <v>74</v>
      </c>
    </row>
    <row r="81" spans="1:2" x14ac:dyDescent="0.25">
      <c r="A81" s="60" t="s">
        <v>32</v>
      </c>
      <c r="B81" s="72" t="s">
        <v>75</v>
      </c>
    </row>
    <row r="82" spans="1:2" x14ac:dyDescent="0.25">
      <c r="A82" s="62" t="s">
        <v>174</v>
      </c>
      <c r="B82" s="73" t="s">
        <v>76</v>
      </c>
    </row>
    <row r="83" spans="1:2" x14ac:dyDescent="0.25">
      <c r="A83" s="60" t="s">
        <v>175</v>
      </c>
      <c r="B83" s="72" t="s">
        <v>77</v>
      </c>
    </row>
    <row r="84" spans="1:2" x14ac:dyDescent="0.25">
      <c r="A84" s="62" t="s">
        <v>158</v>
      </c>
      <c r="B84" s="73" t="s">
        <v>78</v>
      </c>
    </row>
    <row r="85" spans="1:2" x14ac:dyDescent="0.25">
      <c r="A85" s="60" t="s">
        <v>183</v>
      </c>
      <c r="B85" s="72" t="s">
        <v>79</v>
      </c>
    </row>
    <row r="86" spans="1:2" x14ac:dyDescent="0.25">
      <c r="A86" s="62" t="s">
        <v>33</v>
      </c>
      <c r="B86" s="73" t="s">
        <v>80</v>
      </c>
    </row>
    <row r="87" spans="1:2" x14ac:dyDescent="0.25">
      <c r="A87" s="60" t="s">
        <v>34</v>
      </c>
      <c r="B87" s="72" t="s">
        <v>81</v>
      </c>
    </row>
    <row r="88" spans="1:2" x14ac:dyDescent="0.25">
      <c r="A88" s="62" t="s">
        <v>177</v>
      </c>
      <c r="B88" s="73" t="s">
        <v>82</v>
      </c>
    </row>
    <row r="89" spans="1:2" x14ac:dyDescent="0.25">
      <c r="A89" s="60" t="s">
        <v>118</v>
      </c>
      <c r="B89" s="72" t="s">
        <v>83</v>
      </c>
    </row>
    <row r="90" spans="1:2" x14ac:dyDescent="0.25">
      <c r="A90" s="62" t="s">
        <v>101</v>
      </c>
      <c r="B90" s="73" t="s">
        <v>84</v>
      </c>
    </row>
    <row r="91" spans="1:2" x14ac:dyDescent="0.25">
      <c r="A91" s="60" t="s">
        <v>12</v>
      </c>
      <c r="B91" s="72" t="s">
        <v>85</v>
      </c>
    </row>
    <row r="92" spans="1:2" x14ac:dyDescent="0.25">
      <c r="A92" s="62" t="s">
        <v>13</v>
      </c>
      <c r="B92" s="73" t="s">
        <v>86</v>
      </c>
    </row>
    <row r="93" spans="1:2" x14ac:dyDescent="0.25">
      <c r="A93" s="60" t="s">
        <v>14</v>
      </c>
      <c r="B93" s="72" t="s">
        <v>87</v>
      </c>
    </row>
    <row r="94" spans="1:2" x14ac:dyDescent="0.25">
      <c r="A94" s="62" t="s">
        <v>15</v>
      </c>
      <c r="B94" s="73" t="s">
        <v>88</v>
      </c>
    </row>
    <row r="95" spans="1:2" x14ac:dyDescent="0.25">
      <c r="A95" s="60" t="s">
        <v>16</v>
      </c>
      <c r="B95" s="72" t="s">
        <v>89</v>
      </c>
    </row>
    <row r="96" spans="1:2" x14ac:dyDescent="0.25">
      <c r="A96" s="62" t="s">
        <v>17</v>
      </c>
      <c r="B96" s="73" t="s">
        <v>90</v>
      </c>
    </row>
    <row r="97" spans="1:2" x14ac:dyDescent="0.25">
      <c r="A97" s="60" t="s">
        <v>117</v>
      </c>
      <c r="B97" s="72" t="s">
        <v>91</v>
      </c>
    </row>
    <row r="98" spans="1:2" x14ac:dyDescent="0.25">
      <c r="A98" s="62" t="s">
        <v>155</v>
      </c>
      <c r="B98" s="73" t="s">
        <v>92</v>
      </c>
    </row>
    <row r="99" spans="1:2" x14ac:dyDescent="0.25">
      <c r="A99" s="60" t="s">
        <v>102</v>
      </c>
      <c r="B99" s="72" t="s">
        <v>93</v>
      </c>
    </row>
    <row r="100" spans="1:2" ht="19.5" thickBot="1" x14ac:dyDescent="0.3">
      <c r="A100" s="74" t="s">
        <v>106</v>
      </c>
      <c r="B100" s="75" t="s">
        <v>107</v>
      </c>
    </row>
    <row r="101" spans="1:2" ht="19.5" thickTop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Регистрация</vt:lpstr>
      <vt:lpstr>Summary</vt:lpstr>
      <vt:lpstr>Список номинаций</vt:lpstr>
      <vt:lpstr>В</vt:lpstr>
      <vt:lpstr>Д</vt:lpstr>
      <vt:lpstr>Регистрация!Область_печати</vt:lpstr>
      <vt:lpstr>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LoveToPaintTanks</dc:creator>
  <cp:lastModifiedBy>LoveToPaintTanks</cp:lastModifiedBy>
  <cp:lastPrinted>2023-03-06T16:17:33Z</cp:lastPrinted>
  <dcterms:created xsi:type="dcterms:W3CDTF">2023-03-04T18:21:21Z</dcterms:created>
  <dcterms:modified xsi:type="dcterms:W3CDTF">2023-03-06T16:26:15Z</dcterms:modified>
</cp:coreProperties>
</file>